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11cd.sharepoint.com/sites/Admin/Shared Documents/General/Monthly Reports/2022-2023/"/>
    </mc:Choice>
  </mc:AlternateContent>
  <xr:revisionPtr revIDLastSave="36" documentId="13_ncr:1_{02F80CBC-84C1-46D6-9AEF-F4D089EA2754}" xr6:coauthVersionLast="47" xr6:coauthVersionMax="47" xr10:uidLastSave="{09514667-60C3-40B0-A60E-A212BFE069F7}"/>
  <bookViews>
    <workbookView xWindow="31710" yWindow="480" windowWidth="18810" windowHeight="19875" xr2:uid="{E2694BAA-A374-4997-AF8D-2CC0F76FC2DD}"/>
  </bookViews>
  <sheets>
    <sheet name="FY 2022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1" l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N33" i="1"/>
  <c r="N32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N27" i="1"/>
  <c r="N26" i="1"/>
  <c r="N25" i="1"/>
  <c r="N24" i="1"/>
  <c r="N23" i="1"/>
  <c r="N22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5" i="1" l="1"/>
  <c r="O35" i="1" s="1"/>
  <c r="N20" i="1"/>
  <c r="O12" i="1" s="1"/>
  <c r="N29" i="1"/>
  <c r="O23" i="1" s="1"/>
  <c r="O28" i="1" l="1"/>
  <c r="O31" i="1"/>
  <c r="O32" i="1"/>
  <c r="O33" i="1"/>
  <c r="O34" i="1"/>
  <c r="O20" i="1"/>
  <c r="O9" i="1"/>
  <c r="O18" i="1"/>
  <c r="O8" i="1"/>
  <c r="O7" i="1"/>
  <c r="O19" i="1"/>
  <c r="O5" i="1"/>
  <c r="O11" i="1"/>
  <c r="O14" i="1"/>
  <c r="O17" i="1"/>
  <c r="O15" i="1"/>
  <c r="O13" i="1"/>
  <c r="O16" i="1"/>
  <c r="O10" i="1"/>
  <c r="O6" i="1"/>
  <c r="O25" i="1"/>
  <c r="O27" i="1"/>
  <c r="O26" i="1"/>
  <c r="O24" i="1"/>
  <c r="O29" i="1"/>
  <c r="O22" i="1"/>
</calcChain>
</file>

<file path=xl/sharedStrings.xml><?xml version="1.0" encoding="utf-8"?>
<sst xmlns="http://schemas.openxmlformats.org/spreadsheetml/2006/main" count="50" uniqueCount="41">
  <si>
    <t>Columbia 9-1-1 Communications District</t>
  </si>
  <si>
    <t>Calls for Service - By Department*</t>
  </si>
  <si>
    <t>Agency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</si>
  <si>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</si>
  <si>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</si>
  <si>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</si>
  <si>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</si>
  <si>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</si>
  <si>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</si>
  <si>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</si>
  <si>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</si>
  <si>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</si>
  <si>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</si>
  <si>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</si>
  <si>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</si>
  <si>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Totals</t>
  </si>
  <si>
    <t>CFD</t>
  </si>
  <si>
    <t>CPD/CSO</t>
  </si>
  <si>
    <t>CCPD</t>
  </si>
  <si>
    <t>CCSO</t>
  </si>
  <si>
    <t>CRFR</t>
  </si>
  <si>
    <t>MBFD</t>
  </si>
  <si>
    <t>MWA</t>
  </si>
  <si>
    <t>RPD</t>
  </si>
  <si>
    <t>SHPD</t>
  </si>
  <si>
    <t>SFD</t>
  </si>
  <si>
    <t>SPD</t>
  </si>
  <si>
    <t>VFD</t>
  </si>
  <si>
    <t>VPD</t>
  </si>
  <si>
    <t>ODF</t>
  </si>
  <si>
    <t>WFD</t>
  </si>
  <si>
    <t>TOTAL</t>
  </si>
  <si>
    <t>Traffic Stops - By Department</t>
  </si>
  <si>
    <t>Activity Summary</t>
  </si>
  <si>
    <t>L. Enf.</t>
  </si>
  <si>
    <t>Trf. Stops</t>
  </si>
  <si>
    <t>Fire</t>
  </si>
  <si>
    <t>EMS</t>
  </si>
  <si>
    <t>* These statistics reflect the calls for service for each agency received by C9-1-1CD, but do not necessarily mirror the actual number of incidents handled by each individual agency.</t>
  </si>
  <si>
    <t xml:space="preserve">              </t>
  </si>
  <si>
    <t>Fiscal Year July 2022 -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</si>
</sst>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omic Sans MS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" fillId="2" borderId="0" xfId="1" applyFill="1"/>
    <xf numFmtId="0" fontId="1" fillId="3" borderId="1" xfId="1" applyFill="1" applyBorder="1"/>
    <xf numFmtId="0" fontId="1" fillId="3" borderId="1" xfId="1" applyFill="1" applyBorder="1" applyAlignment="1">
      <alignment horizontal="right"/>
    </xf>
    <xf numFmtId="164" fontId="1" fillId="3" borderId="1" xfId="2" applyNumberFormat="1" applyFont="1" applyFill="1" applyBorder="1" applyAlignment="1">
      <alignment horizontal="right"/>
    </xf>
    <xf numFmtId="0" fontId="1" fillId="0" borderId="1" xfId="1" applyBorder="1"/>
    <xf numFmtId="0" fontId="1" fillId="0" borderId="1" xfId="1" applyBorder="1" applyAlignment="1">
      <alignment horizontal="right"/>
    </xf>
    <xf numFmtId="164" fontId="1" fillId="4" borderId="2" xfId="2" applyNumberFormat="1" applyFont="1" applyFill="1" applyBorder="1" applyAlignment="1">
      <alignment horizontal="right"/>
    </xf>
    <xf numFmtId="0" fontId="1" fillId="0" borderId="0" xfId="1"/>
    <xf numFmtId="0" fontId="6" fillId="0" borderId="1" xfId="3" applyFont="1" applyBorder="1"/>
    <xf numFmtId="0" fontId="1" fillId="0" borderId="0" xfId="1" applyAlignment="1">
      <alignment horizontal="left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</cellXfs>
  <cellStyles count="4">
    <cellStyle name="Normal" xfId="0" builtinId="0"/>
    <cellStyle name="Normal 2" xfId="1" xr:uid="{E5F47556-47CA-466B-8C52-19B51F30EA81}"/>
    <cellStyle name="Normal 3" xfId="3" xr:uid="{272044CD-4C09-4BBA-8EEF-6CBE9C870952}"/>
    <cellStyle name="Percent 2 2" xfId="2" xr:uid="{F131D179-C536-49B5-9289-7F4FDE0FF9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2B15-8327-444F-BE33-ED3626AE8499}">
  <dimension ref="A1:O38"/>
  <sheetViews>
    <sheetView tabSelected="1" zoomScaleNormal="100" workbookViewId="0">
      <selection activeCell="I33" sqref="I33"/>
    </sheetView>
  </sheetViews>
  <sheetFormatPr defaultRowHeight="15" x14ac:dyDescent="0.25"/>
  <cols>
    <col min="15" max="15" width="11.28515625" bestFit="1" customWidth="1"/>
  </cols>
  <sheetData>
    <row r="1" spans="1:1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x14ac:dyDescent="0.25">
      <c r="A3" s="14" t="s">
        <v>40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3"/>
    </row>
    <row r="5" spans="1:15" x14ac:dyDescent="0.25">
      <c r="A5" s="4" t="s">
        <v>16</v>
      </c>
      <c r="B5" s="5">
        <v>128</v>
      </c>
      <c r="C5" s="5">
        <v>113</v>
      </c>
      <c r="D5" s="5">
        <v>124</v>
      </c>
      <c r="E5" s="5">
        <v>115</v>
      </c>
      <c r="F5" s="5">
        <v>157</v>
      </c>
      <c r="G5" s="5">
        <v>121</v>
      </c>
      <c r="H5" s="5">
        <v>113</v>
      </c>
      <c r="I5" s="5">
        <v>98</v>
      </c>
      <c r="J5" s="5">
        <v>0</v>
      </c>
      <c r="K5" s="5">
        <v>0</v>
      </c>
      <c r="L5" s="5">
        <v>0</v>
      </c>
      <c r="M5" s="5">
        <v>0</v>
      </c>
      <c r="N5" s="5">
        <f t="shared" ref="N5:N20" si="0">SUM(B5:M5)</f>
        <v>969</v>
      </c>
      <c r="O5" s="6">
        <f>SUM(N5/N20)</f>
        <v>2.5681800111314303E-2</v>
      </c>
    </row>
    <row r="6" spans="1:15" x14ac:dyDescent="0.25">
      <c r="A6" s="7" t="s">
        <v>17</v>
      </c>
      <c r="B6" s="8">
        <v>326</v>
      </c>
      <c r="C6" s="8">
        <v>332</v>
      </c>
      <c r="D6" s="8">
        <v>330</v>
      </c>
      <c r="E6" s="8">
        <v>290</v>
      </c>
      <c r="F6" s="8">
        <v>266</v>
      </c>
      <c r="G6" s="8">
        <v>295</v>
      </c>
      <c r="H6" s="8">
        <v>260</v>
      </c>
      <c r="I6" s="8">
        <v>289</v>
      </c>
      <c r="J6" s="8">
        <v>0</v>
      </c>
      <c r="K6" s="8">
        <v>0</v>
      </c>
      <c r="L6" s="8">
        <v>0</v>
      </c>
      <c r="M6" s="8">
        <v>0</v>
      </c>
      <c r="N6" s="5">
        <f>SUM(B6:M6)</f>
        <v>2388</v>
      </c>
      <c r="O6" s="6">
        <f>SUM(N6/N20)</f>
        <v>6.3290132782062497E-2</v>
      </c>
    </row>
    <row r="7" spans="1:15" x14ac:dyDescent="0.25">
      <c r="A7" s="7" t="s">
        <v>18</v>
      </c>
      <c r="B7" s="8">
        <v>160</v>
      </c>
      <c r="C7" s="8">
        <v>158</v>
      </c>
      <c r="D7" s="8">
        <v>127</v>
      </c>
      <c r="E7" s="8">
        <v>74</v>
      </c>
      <c r="F7" s="8">
        <v>65</v>
      </c>
      <c r="G7" s="8">
        <v>56</v>
      </c>
      <c r="H7" s="8">
        <v>57</v>
      </c>
      <c r="I7" s="8">
        <v>51</v>
      </c>
      <c r="J7" s="8">
        <v>0</v>
      </c>
      <c r="K7" s="8">
        <v>0</v>
      </c>
      <c r="L7" s="8">
        <v>0</v>
      </c>
      <c r="M7" s="8">
        <v>0</v>
      </c>
      <c r="N7" s="5">
        <f>SUM(B7:M7)</f>
        <v>748</v>
      </c>
      <c r="O7" s="6">
        <f>SUM(N7/N20)</f>
        <v>1.9824547454347884E-2</v>
      </c>
    </row>
    <row r="8" spans="1:15" x14ac:dyDescent="0.25">
      <c r="A8" s="7" t="s">
        <v>19</v>
      </c>
      <c r="B8" s="8">
        <v>1395</v>
      </c>
      <c r="C8" s="8">
        <v>1429</v>
      </c>
      <c r="D8" s="8">
        <v>1474</v>
      </c>
      <c r="E8" s="8">
        <v>1313</v>
      </c>
      <c r="F8" s="8">
        <v>1198</v>
      </c>
      <c r="G8" s="8">
        <v>1222</v>
      </c>
      <c r="H8" s="8">
        <v>1301</v>
      </c>
      <c r="I8" s="8">
        <v>1148</v>
      </c>
      <c r="J8" s="8">
        <v>0</v>
      </c>
      <c r="K8" s="8">
        <v>0</v>
      </c>
      <c r="L8" s="8">
        <v>0</v>
      </c>
      <c r="M8" s="8">
        <v>0</v>
      </c>
      <c r="N8" s="5">
        <f>SUM(B8:M8)</f>
        <v>10480</v>
      </c>
      <c r="O8" s="6">
        <f>SUM(N8/N20)</f>
        <v>0.27775569160637142</v>
      </c>
    </row>
    <row r="9" spans="1:15" x14ac:dyDescent="0.25">
      <c r="A9" s="7" t="s">
        <v>20</v>
      </c>
      <c r="B9" s="8">
        <v>674</v>
      </c>
      <c r="C9" s="8">
        <v>612</v>
      </c>
      <c r="D9" s="8">
        <v>500</v>
      </c>
      <c r="E9" s="8">
        <v>560</v>
      </c>
      <c r="F9" s="8">
        <v>543</v>
      </c>
      <c r="G9" s="8">
        <v>561</v>
      </c>
      <c r="H9" s="8">
        <v>517</v>
      </c>
      <c r="I9" s="8">
        <v>388</v>
      </c>
      <c r="J9" s="8">
        <v>0</v>
      </c>
      <c r="K9" s="8">
        <v>0</v>
      </c>
      <c r="L9" s="8">
        <v>0</v>
      </c>
      <c r="M9" s="8">
        <v>0</v>
      </c>
      <c r="N9" s="5">
        <f t="shared" si="0"/>
        <v>4355</v>
      </c>
      <c r="O9" s="6">
        <f>SUM(N9/N20)</f>
        <v>0.1154223317696324</v>
      </c>
    </row>
    <row r="10" spans="1:15" x14ac:dyDescent="0.25">
      <c r="A10" s="7" t="s">
        <v>21</v>
      </c>
      <c r="B10" s="8">
        <v>35</v>
      </c>
      <c r="C10" s="8">
        <v>27</v>
      </c>
      <c r="D10" s="8">
        <v>24</v>
      </c>
      <c r="E10" s="8">
        <v>22</v>
      </c>
      <c r="F10" s="8">
        <v>31</v>
      </c>
      <c r="G10" s="8">
        <v>34</v>
      </c>
      <c r="H10" s="8">
        <v>24</v>
      </c>
      <c r="I10" s="8">
        <v>17</v>
      </c>
      <c r="J10" s="8">
        <v>0</v>
      </c>
      <c r="K10" s="8">
        <v>0</v>
      </c>
      <c r="L10" s="8">
        <v>0</v>
      </c>
      <c r="M10" s="8">
        <v>0</v>
      </c>
      <c r="N10" s="5">
        <f t="shared" si="0"/>
        <v>214</v>
      </c>
      <c r="O10" s="6">
        <f>SUM(N10/N20)</f>
        <v>5.6717288171530041E-3</v>
      </c>
    </row>
    <row r="11" spans="1:15" x14ac:dyDescent="0.25">
      <c r="A11" s="7" t="s">
        <v>22</v>
      </c>
      <c r="B11" s="8">
        <v>80</v>
      </c>
      <c r="C11" s="8">
        <v>93</v>
      </c>
      <c r="D11" s="8">
        <v>58</v>
      </c>
      <c r="E11" s="8">
        <v>43</v>
      </c>
      <c r="F11" s="8">
        <v>40</v>
      </c>
      <c r="G11" s="8">
        <v>31</v>
      </c>
      <c r="H11" s="8">
        <v>64</v>
      </c>
      <c r="I11" s="8">
        <v>66</v>
      </c>
      <c r="J11" s="8">
        <v>0</v>
      </c>
      <c r="K11" s="8">
        <v>0</v>
      </c>
      <c r="L11" s="8">
        <v>0</v>
      </c>
      <c r="M11" s="8">
        <v>0</v>
      </c>
      <c r="N11" s="5">
        <f t="shared" si="0"/>
        <v>475</v>
      </c>
      <c r="O11" s="6">
        <f>SUM(N11/N20)</f>
        <v>1.2589117701624658E-2</v>
      </c>
    </row>
    <row r="12" spans="1:15" x14ac:dyDescent="0.25">
      <c r="A12" s="7" t="s">
        <v>23</v>
      </c>
      <c r="B12" s="8">
        <v>410</v>
      </c>
      <c r="C12" s="8">
        <v>398</v>
      </c>
      <c r="D12" s="8">
        <v>350</v>
      </c>
      <c r="E12" s="8">
        <v>421</v>
      </c>
      <c r="F12" s="8">
        <v>313</v>
      </c>
      <c r="G12" s="8">
        <v>276</v>
      </c>
      <c r="H12" s="8">
        <v>240</v>
      </c>
      <c r="I12" s="8">
        <v>235</v>
      </c>
      <c r="J12" s="8">
        <v>0</v>
      </c>
      <c r="K12" s="8">
        <v>0</v>
      </c>
      <c r="L12" s="8">
        <v>0</v>
      </c>
      <c r="M12" s="8">
        <v>0</v>
      </c>
      <c r="N12" s="5">
        <f t="shared" si="0"/>
        <v>2643</v>
      </c>
      <c r="O12" s="6">
        <f>SUM(N12/N20)</f>
        <v>7.0048501232408369E-2</v>
      </c>
    </row>
    <row r="13" spans="1:15" x14ac:dyDescent="0.25">
      <c r="A13" s="7" t="s">
        <v>24</v>
      </c>
      <c r="B13" s="8">
        <v>1164</v>
      </c>
      <c r="C13" s="8">
        <v>1268</v>
      </c>
      <c r="D13" s="8">
        <v>1395</v>
      </c>
      <c r="E13" s="8">
        <v>1258</v>
      </c>
      <c r="F13" s="8">
        <v>942</v>
      </c>
      <c r="G13" s="8">
        <v>1019</v>
      </c>
      <c r="H13" s="8">
        <v>1055</v>
      </c>
      <c r="I13" s="8">
        <v>965</v>
      </c>
      <c r="J13" s="8">
        <v>0</v>
      </c>
      <c r="K13" s="8">
        <v>0</v>
      </c>
      <c r="L13" s="8">
        <v>0</v>
      </c>
      <c r="M13" s="8">
        <v>0</v>
      </c>
      <c r="N13" s="5">
        <f t="shared" si="0"/>
        <v>9066</v>
      </c>
      <c r="O13" s="6">
        <f>SUM(N13/N20)</f>
        <v>0.24027987596406139</v>
      </c>
    </row>
    <row r="14" spans="1:15" x14ac:dyDescent="0.25">
      <c r="A14" s="7" t="s">
        <v>25</v>
      </c>
      <c r="B14" s="8">
        <v>213</v>
      </c>
      <c r="C14" s="8">
        <v>209</v>
      </c>
      <c r="D14" s="8">
        <v>215</v>
      </c>
      <c r="E14" s="8">
        <v>200</v>
      </c>
      <c r="F14" s="8">
        <v>204</v>
      </c>
      <c r="G14" s="8">
        <v>220</v>
      </c>
      <c r="H14" s="8">
        <v>206</v>
      </c>
      <c r="I14" s="8">
        <v>167</v>
      </c>
      <c r="J14" s="8">
        <v>0</v>
      </c>
      <c r="K14" s="8">
        <v>0</v>
      </c>
      <c r="L14" s="8">
        <v>0</v>
      </c>
      <c r="M14" s="8">
        <v>0</v>
      </c>
      <c r="N14" s="5">
        <f t="shared" si="0"/>
        <v>1634</v>
      </c>
      <c r="O14" s="6">
        <f>SUM(N14/N20)</f>
        <v>4.3306564893588827E-2</v>
      </c>
    </row>
    <row r="15" spans="1:15" x14ac:dyDescent="0.25">
      <c r="A15" s="7" t="s">
        <v>26</v>
      </c>
      <c r="B15" s="8">
        <v>386</v>
      </c>
      <c r="C15" s="8">
        <v>404</v>
      </c>
      <c r="D15" s="8">
        <v>403</v>
      </c>
      <c r="E15" s="8">
        <v>441</v>
      </c>
      <c r="F15" s="8">
        <v>330</v>
      </c>
      <c r="G15" s="8">
        <v>350</v>
      </c>
      <c r="H15" s="8">
        <v>300</v>
      </c>
      <c r="I15" s="8">
        <v>358</v>
      </c>
      <c r="J15" s="8">
        <v>0</v>
      </c>
      <c r="K15" s="8">
        <v>0</v>
      </c>
      <c r="L15" s="8">
        <v>0</v>
      </c>
      <c r="M15" s="8">
        <v>0</v>
      </c>
      <c r="N15" s="5">
        <f t="shared" si="0"/>
        <v>2972</v>
      </c>
      <c r="O15" s="6">
        <f>SUM(N15/N20)</f>
        <v>7.8768121703638921E-2</v>
      </c>
    </row>
    <row r="16" spans="1:15" x14ac:dyDescent="0.25">
      <c r="A16" s="7" t="s">
        <v>27</v>
      </c>
      <c r="B16" s="8">
        <v>50</v>
      </c>
      <c r="C16" s="8">
        <v>38</v>
      </c>
      <c r="D16" s="8">
        <v>44</v>
      </c>
      <c r="E16" s="8">
        <v>52</v>
      </c>
      <c r="F16" s="8">
        <v>40</v>
      </c>
      <c r="G16" s="8">
        <v>41</v>
      </c>
      <c r="H16" s="8">
        <v>38</v>
      </c>
      <c r="I16" s="8">
        <v>39</v>
      </c>
      <c r="J16" s="8">
        <v>0</v>
      </c>
      <c r="K16" s="8">
        <v>0</v>
      </c>
      <c r="L16" s="8">
        <v>0</v>
      </c>
      <c r="M16" s="8">
        <v>0</v>
      </c>
      <c r="N16" s="5">
        <f t="shared" si="0"/>
        <v>342</v>
      </c>
      <c r="O16" s="6">
        <f>SUM(N16/N20)</f>
        <v>9.0641647451697536E-3</v>
      </c>
    </row>
    <row r="17" spans="1:15" x14ac:dyDescent="0.25">
      <c r="A17" s="7" t="s">
        <v>28</v>
      </c>
      <c r="B17" s="8">
        <v>127</v>
      </c>
      <c r="C17" s="8">
        <v>145</v>
      </c>
      <c r="D17" s="8">
        <v>140</v>
      </c>
      <c r="E17" s="8">
        <v>124</v>
      </c>
      <c r="F17" s="8">
        <v>129</v>
      </c>
      <c r="G17" s="8">
        <v>138</v>
      </c>
      <c r="H17" s="8">
        <v>96</v>
      </c>
      <c r="I17" s="8">
        <v>83</v>
      </c>
      <c r="J17" s="8">
        <v>0</v>
      </c>
      <c r="K17" s="8">
        <v>0</v>
      </c>
      <c r="L17" s="8">
        <v>0</v>
      </c>
      <c r="M17" s="8">
        <v>0</v>
      </c>
      <c r="N17" s="5">
        <f t="shared" si="0"/>
        <v>982</v>
      </c>
      <c r="O17" s="6">
        <f>SUM(N17/N20)</f>
        <v>2.6026344385253506E-2</v>
      </c>
    </row>
    <row r="18" spans="1:15" x14ac:dyDescent="0.25">
      <c r="A18" s="7" t="s">
        <v>29</v>
      </c>
      <c r="B18" s="8">
        <v>45</v>
      </c>
      <c r="C18" s="8">
        <v>61</v>
      </c>
      <c r="D18" s="8">
        <v>61</v>
      </c>
      <c r="E18" s="8">
        <v>62</v>
      </c>
      <c r="F18" s="8">
        <v>29</v>
      </c>
      <c r="G18" s="8">
        <v>6</v>
      </c>
      <c r="H18" s="8">
        <v>5</v>
      </c>
      <c r="I18" s="8">
        <v>6</v>
      </c>
      <c r="J18" s="8">
        <v>0</v>
      </c>
      <c r="K18" s="8">
        <v>0</v>
      </c>
      <c r="L18" s="8">
        <v>0</v>
      </c>
      <c r="M18" s="8">
        <v>0</v>
      </c>
      <c r="N18" s="5">
        <f>SUM(B18:M18)</f>
        <v>275</v>
      </c>
      <c r="O18" s="6">
        <f>SUM(N18/N20)</f>
        <v>7.2884365640984864E-3</v>
      </c>
    </row>
    <row r="19" spans="1:15" x14ac:dyDescent="0.25">
      <c r="A19" s="7" t="s">
        <v>30</v>
      </c>
      <c r="B19" s="8">
        <v>18</v>
      </c>
      <c r="C19" s="8">
        <v>11</v>
      </c>
      <c r="D19" s="8">
        <v>6</v>
      </c>
      <c r="E19" s="8">
        <v>10</v>
      </c>
      <c r="F19" s="8">
        <v>32</v>
      </c>
      <c r="G19" s="8">
        <v>28</v>
      </c>
      <c r="H19" s="8">
        <v>34</v>
      </c>
      <c r="I19" s="8">
        <v>49</v>
      </c>
      <c r="J19" s="8">
        <v>0</v>
      </c>
      <c r="K19" s="8">
        <v>0</v>
      </c>
      <c r="L19" s="8">
        <v>0</v>
      </c>
      <c r="M19" s="8">
        <v>0</v>
      </c>
      <c r="N19" s="5">
        <f>SUM(B19:M19)</f>
        <v>188</v>
      </c>
      <c r="O19" s="6">
        <f>SUM(N19/N20)</f>
        <v>4.9826402692746017E-3</v>
      </c>
    </row>
    <row r="20" spans="1:15" x14ac:dyDescent="0.25">
      <c r="A20" s="1" t="s">
        <v>31</v>
      </c>
      <c r="B20" s="1">
        <f t="shared" ref="B20:M20" si="1">SUM(B5:B19)</f>
        <v>5211</v>
      </c>
      <c r="C20" s="1">
        <f t="shared" si="1"/>
        <v>5298</v>
      </c>
      <c r="D20" s="1">
        <f t="shared" si="1"/>
        <v>5251</v>
      </c>
      <c r="E20" s="1">
        <f t="shared" si="1"/>
        <v>4985</v>
      </c>
      <c r="F20" s="1">
        <f t="shared" si="1"/>
        <v>4319</v>
      </c>
      <c r="G20" s="1">
        <f t="shared" si="1"/>
        <v>4398</v>
      </c>
      <c r="H20" s="1">
        <f t="shared" si="1"/>
        <v>4310</v>
      </c>
      <c r="I20" s="1">
        <f t="shared" si="1"/>
        <v>3959</v>
      </c>
      <c r="J20" s="1">
        <f t="shared" si="1"/>
        <v>0</v>
      </c>
      <c r="K20" s="1">
        <f t="shared" si="1"/>
        <v>0</v>
      </c>
      <c r="L20" s="1">
        <f t="shared" si="1"/>
        <v>0</v>
      </c>
      <c r="M20" s="1">
        <f t="shared" si="1"/>
        <v>0</v>
      </c>
      <c r="N20" s="1">
        <f t="shared" si="0"/>
        <v>37731</v>
      </c>
      <c r="O20" s="9">
        <f>SUM(N20/N20)</f>
        <v>1</v>
      </c>
    </row>
    <row r="21" spans="1:15" ht="18" x14ac:dyDescent="0.25">
      <c r="A21" s="15" t="s">
        <v>32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0"/>
    </row>
    <row r="22" spans="1:15" x14ac:dyDescent="0.25">
      <c r="A22" s="7" t="s">
        <v>17</v>
      </c>
      <c r="B22" s="7">
        <v>49</v>
      </c>
      <c r="C22" s="7">
        <v>54</v>
      </c>
      <c r="D22" s="7">
        <v>18</v>
      </c>
      <c r="E22" s="7">
        <v>39</v>
      </c>
      <c r="F22" s="7">
        <v>35</v>
      </c>
      <c r="G22" s="7">
        <v>30</v>
      </c>
      <c r="H22" s="7">
        <v>31</v>
      </c>
      <c r="I22" s="7">
        <v>56</v>
      </c>
      <c r="J22" s="11">
        <v>0</v>
      </c>
      <c r="K22" s="7">
        <v>0</v>
      </c>
      <c r="L22" s="7">
        <v>0</v>
      </c>
      <c r="M22" s="7">
        <v>0</v>
      </c>
      <c r="N22" s="7">
        <f t="shared" ref="N22:N28" si="2">SUM(B22:M22)</f>
        <v>312</v>
      </c>
      <c r="O22" s="6">
        <f>SUM(N22/N29)</f>
        <v>0.11337209302325581</v>
      </c>
    </row>
    <row r="23" spans="1:15" x14ac:dyDescent="0.25">
      <c r="A23" s="7" t="s">
        <v>23</v>
      </c>
      <c r="B23" s="7">
        <v>45</v>
      </c>
      <c r="C23" s="7">
        <v>41</v>
      </c>
      <c r="D23" s="7">
        <v>29</v>
      </c>
      <c r="E23" s="7">
        <v>23</v>
      </c>
      <c r="F23" s="7">
        <v>40</v>
      </c>
      <c r="G23" s="7">
        <v>38</v>
      </c>
      <c r="H23" s="7">
        <v>33</v>
      </c>
      <c r="I23" s="7">
        <v>16</v>
      </c>
      <c r="J23" s="11">
        <v>0</v>
      </c>
      <c r="K23" s="7">
        <v>0</v>
      </c>
      <c r="L23" s="7">
        <v>0</v>
      </c>
      <c r="M23" s="7">
        <v>0</v>
      </c>
      <c r="N23" s="7">
        <f t="shared" si="2"/>
        <v>265</v>
      </c>
      <c r="O23" s="6">
        <f>SUM(N23/N29)</f>
        <v>9.6293604651162795E-2</v>
      </c>
    </row>
    <row r="24" spans="1:15" x14ac:dyDescent="0.25">
      <c r="A24" s="7" t="s">
        <v>18</v>
      </c>
      <c r="B24" s="7">
        <v>12</v>
      </c>
      <c r="C24" s="7">
        <v>16</v>
      </c>
      <c r="D24" s="7">
        <v>15</v>
      </c>
      <c r="E24" s="7">
        <v>2</v>
      </c>
      <c r="F24" s="7">
        <v>10</v>
      </c>
      <c r="G24" s="7">
        <v>7</v>
      </c>
      <c r="H24" s="7">
        <v>4</v>
      </c>
      <c r="I24" s="7">
        <v>3</v>
      </c>
      <c r="J24" s="11">
        <v>0</v>
      </c>
      <c r="K24" s="7">
        <v>0</v>
      </c>
      <c r="L24" s="7">
        <v>0</v>
      </c>
      <c r="M24" s="7">
        <v>0</v>
      </c>
      <c r="N24" s="7">
        <f t="shared" si="2"/>
        <v>69</v>
      </c>
      <c r="O24" s="6">
        <f>SUM(N24/N29)</f>
        <v>2.5072674418604651E-2</v>
      </c>
    </row>
    <row r="25" spans="1:15" x14ac:dyDescent="0.25">
      <c r="A25" s="7" t="s">
        <v>19</v>
      </c>
      <c r="B25" s="7">
        <v>101</v>
      </c>
      <c r="C25" s="7">
        <v>82</v>
      </c>
      <c r="D25" s="7">
        <v>112</v>
      </c>
      <c r="E25" s="7">
        <v>66</v>
      </c>
      <c r="F25" s="7">
        <v>70</v>
      </c>
      <c r="G25" s="7">
        <v>77</v>
      </c>
      <c r="H25" s="7">
        <v>57</v>
      </c>
      <c r="I25" s="7">
        <v>78</v>
      </c>
      <c r="J25" s="11">
        <v>0</v>
      </c>
      <c r="K25" s="7">
        <v>0</v>
      </c>
      <c r="L25" s="7">
        <v>0</v>
      </c>
      <c r="M25" s="7">
        <v>0</v>
      </c>
      <c r="N25" s="7">
        <f t="shared" si="2"/>
        <v>643</v>
      </c>
      <c r="O25" s="6">
        <f>SUM(N25/N29)</f>
        <v>0.23364825581395349</v>
      </c>
    </row>
    <row r="26" spans="1:15" x14ac:dyDescent="0.25">
      <c r="A26" s="7" t="s">
        <v>24</v>
      </c>
      <c r="B26" s="7">
        <v>153</v>
      </c>
      <c r="C26" s="7">
        <v>119</v>
      </c>
      <c r="D26" s="7">
        <v>126</v>
      </c>
      <c r="E26" s="7">
        <v>122</v>
      </c>
      <c r="F26" s="7">
        <v>158</v>
      </c>
      <c r="G26" s="7">
        <v>108</v>
      </c>
      <c r="H26" s="7">
        <v>64</v>
      </c>
      <c r="I26" s="7">
        <v>102</v>
      </c>
      <c r="J26" s="11">
        <v>0</v>
      </c>
      <c r="K26" s="7">
        <v>0</v>
      </c>
      <c r="L26" s="7">
        <v>0</v>
      </c>
      <c r="M26" s="7">
        <v>0</v>
      </c>
      <c r="N26" s="7">
        <f t="shared" si="2"/>
        <v>952</v>
      </c>
      <c r="O26" s="6">
        <f>SUM(N26/N29)</f>
        <v>0.34593023255813954</v>
      </c>
    </row>
    <row r="27" spans="1:15" x14ac:dyDescent="0.25">
      <c r="A27" s="7" t="s">
        <v>26</v>
      </c>
      <c r="B27" s="7">
        <v>80</v>
      </c>
      <c r="C27" s="7">
        <v>67</v>
      </c>
      <c r="D27" s="7">
        <v>65</v>
      </c>
      <c r="E27" s="7">
        <v>52</v>
      </c>
      <c r="F27" s="7">
        <v>63</v>
      </c>
      <c r="G27" s="7">
        <v>68</v>
      </c>
      <c r="H27" s="7">
        <v>35</v>
      </c>
      <c r="I27" s="7">
        <v>17</v>
      </c>
      <c r="J27" s="11">
        <v>0</v>
      </c>
      <c r="K27" s="7">
        <v>0</v>
      </c>
      <c r="L27" s="7">
        <v>0</v>
      </c>
      <c r="M27" s="7">
        <v>0</v>
      </c>
      <c r="N27" s="7">
        <f t="shared" si="2"/>
        <v>447</v>
      </c>
      <c r="O27" s="6">
        <f>SUM(N27/N29)</f>
        <v>0.16242732558139536</v>
      </c>
    </row>
    <row r="28" spans="1:15" x14ac:dyDescent="0.25">
      <c r="A28" s="7" t="s">
        <v>28</v>
      </c>
      <c r="B28" s="7">
        <v>11</v>
      </c>
      <c r="C28" s="7">
        <v>14</v>
      </c>
      <c r="D28" s="7">
        <v>16</v>
      </c>
      <c r="E28" s="7">
        <v>9</v>
      </c>
      <c r="F28" s="7">
        <v>5</v>
      </c>
      <c r="G28" s="7">
        <v>4</v>
      </c>
      <c r="H28" s="7">
        <v>5</v>
      </c>
      <c r="I28" s="7">
        <v>0</v>
      </c>
      <c r="J28" s="11">
        <v>0</v>
      </c>
      <c r="K28" s="7">
        <v>0</v>
      </c>
      <c r="L28" s="7">
        <v>0</v>
      </c>
      <c r="M28" s="7">
        <v>0</v>
      </c>
      <c r="N28" s="7">
        <f t="shared" si="2"/>
        <v>64</v>
      </c>
      <c r="O28" s="6">
        <f>SUM(N28/N29)</f>
        <v>2.3255813953488372E-2</v>
      </c>
    </row>
    <row r="29" spans="1:15" x14ac:dyDescent="0.25">
      <c r="A29" s="1" t="s">
        <v>31</v>
      </c>
      <c r="B29" s="1">
        <f t="shared" ref="B29:N29" si="3">SUM(B22:B28)</f>
        <v>451</v>
      </c>
      <c r="C29" s="1">
        <f t="shared" si="3"/>
        <v>393</v>
      </c>
      <c r="D29" s="1">
        <f t="shared" si="3"/>
        <v>381</v>
      </c>
      <c r="E29" s="1">
        <f t="shared" si="3"/>
        <v>313</v>
      </c>
      <c r="F29" s="1">
        <f t="shared" si="3"/>
        <v>381</v>
      </c>
      <c r="G29" s="1">
        <f t="shared" si="3"/>
        <v>332</v>
      </c>
      <c r="H29" s="1">
        <f t="shared" si="3"/>
        <v>229</v>
      </c>
      <c r="I29" s="1">
        <f t="shared" si="3"/>
        <v>272</v>
      </c>
      <c r="J29" s="1">
        <f t="shared" si="3"/>
        <v>0</v>
      </c>
      <c r="K29" s="1">
        <f t="shared" si="3"/>
        <v>0</v>
      </c>
      <c r="L29" s="1">
        <f t="shared" si="3"/>
        <v>0</v>
      </c>
      <c r="M29" s="1">
        <f t="shared" si="3"/>
        <v>0</v>
      </c>
      <c r="N29" s="1">
        <f t="shared" si="3"/>
        <v>2752</v>
      </c>
      <c r="O29" s="9">
        <f>SUM(N29/N29)</f>
        <v>1</v>
      </c>
    </row>
    <row r="30" spans="1:15" ht="18" x14ac:dyDescent="0.25">
      <c r="A30" s="15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7" t="s">
        <v>34</v>
      </c>
      <c r="B31" s="7">
        <v>3968</v>
      </c>
      <c r="C31" s="7">
        <v>4134</v>
      </c>
      <c r="D31" s="7">
        <v>4219</v>
      </c>
      <c r="E31" s="7">
        <v>3921</v>
      </c>
      <c r="F31" s="7">
        <v>3243</v>
      </c>
      <c r="G31" s="7">
        <v>3356</v>
      </c>
      <c r="H31" s="7">
        <v>3309</v>
      </c>
      <c r="I31" s="7">
        <v>3129</v>
      </c>
      <c r="J31" s="7">
        <v>0</v>
      </c>
      <c r="K31" s="7">
        <v>0</v>
      </c>
      <c r="L31" s="7">
        <v>0</v>
      </c>
      <c r="M31" s="7">
        <v>0</v>
      </c>
      <c r="N31" s="7">
        <f>SUM(B31:M31)</f>
        <v>29279</v>
      </c>
      <c r="O31" s="6">
        <f>SUM(N31/N35)</f>
        <v>0.72324185460563695</v>
      </c>
    </row>
    <row r="32" spans="1:15" x14ac:dyDescent="0.25">
      <c r="A32" s="7" t="s">
        <v>35</v>
      </c>
      <c r="B32" s="7">
        <v>451</v>
      </c>
      <c r="C32" s="7">
        <v>393</v>
      </c>
      <c r="D32" s="7">
        <v>381</v>
      </c>
      <c r="E32" s="7">
        <v>313</v>
      </c>
      <c r="F32" s="7">
        <v>381</v>
      </c>
      <c r="G32" s="7">
        <v>332</v>
      </c>
      <c r="H32" s="7">
        <v>229</v>
      </c>
      <c r="I32" s="7">
        <v>272</v>
      </c>
      <c r="J32" s="7">
        <v>0</v>
      </c>
      <c r="K32" s="7">
        <v>0</v>
      </c>
      <c r="L32" s="7">
        <v>0</v>
      </c>
      <c r="M32" s="7">
        <v>0</v>
      </c>
      <c r="N32" s="7">
        <f>SUM(B32:M32)</f>
        <v>2752</v>
      </c>
      <c r="O32" s="6">
        <f>SUM(N32/N35)</f>
        <v>6.7979151742706814E-2</v>
      </c>
    </row>
    <row r="33" spans="1:15" x14ac:dyDescent="0.25">
      <c r="A33" s="7" t="s">
        <v>36</v>
      </c>
      <c r="B33" s="7">
        <v>377</v>
      </c>
      <c r="C33" s="7">
        <v>375</v>
      </c>
      <c r="D33" s="7">
        <v>394</v>
      </c>
      <c r="E33" s="7">
        <v>423</v>
      </c>
      <c r="F33" s="7">
        <v>346</v>
      </c>
      <c r="G33" s="7">
        <v>287</v>
      </c>
      <c r="H33" s="7">
        <v>271</v>
      </c>
      <c r="I33" s="7">
        <v>198</v>
      </c>
      <c r="J33" s="7">
        <v>0</v>
      </c>
      <c r="K33" s="7">
        <v>0</v>
      </c>
      <c r="L33" s="7">
        <v>0</v>
      </c>
      <c r="M33" s="7">
        <v>0</v>
      </c>
      <c r="N33" s="7">
        <f>SUM(B33:M33)</f>
        <v>2671</v>
      </c>
      <c r="O33" s="6">
        <f>SUM(N33/N35)</f>
        <v>6.597831188400069E-2</v>
      </c>
    </row>
    <row r="34" spans="1:15" x14ac:dyDescent="0.25">
      <c r="A34" s="7" t="s">
        <v>37</v>
      </c>
      <c r="B34" s="7">
        <v>866</v>
      </c>
      <c r="C34" s="7">
        <v>789</v>
      </c>
      <c r="D34" s="7">
        <v>638</v>
      </c>
      <c r="E34" s="7">
        <v>641</v>
      </c>
      <c r="F34" s="7">
        <v>730</v>
      </c>
      <c r="G34" s="7">
        <v>755</v>
      </c>
      <c r="H34" s="7">
        <v>730</v>
      </c>
      <c r="I34" s="7">
        <v>632</v>
      </c>
      <c r="J34" s="7">
        <v>0</v>
      </c>
      <c r="K34" s="7">
        <v>0</v>
      </c>
      <c r="L34" s="7">
        <v>0</v>
      </c>
      <c r="M34" s="7">
        <v>0</v>
      </c>
      <c r="N34" s="7">
        <f>SUM(B34:M34)</f>
        <v>5781</v>
      </c>
      <c r="O34" s="6">
        <f>SUM(N34/N35)</f>
        <v>0.14280068176765556</v>
      </c>
    </row>
    <row r="35" spans="1:15" x14ac:dyDescent="0.25">
      <c r="A35" s="1" t="s">
        <v>31</v>
      </c>
      <c r="B35" s="1">
        <f t="shared" ref="B35:N35" si="4">SUM(B31:B34)</f>
        <v>5662</v>
      </c>
      <c r="C35" s="1">
        <f t="shared" si="4"/>
        <v>5691</v>
      </c>
      <c r="D35" s="1">
        <f t="shared" si="4"/>
        <v>5632</v>
      </c>
      <c r="E35" s="1">
        <f t="shared" si="4"/>
        <v>5298</v>
      </c>
      <c r="F35" s="1">
        <f t="shared" si="4"/>
        <v>4700</v>
      </c>
      <c r="G35" s="1">
        <f t="shared" si="4"/>
        <v>4730</v>
      </c>
      <c r="H35" s="1">
        <f t="shared" si="4"/>
        <v>4539</v>
      </c>
      <c r="I35" s="1">
        <f t="shared" si="4"/>
        <v>4231</v>
      </c>
      <c r="J35" s="1">
        <f t="shared" si="4"/>
        <v>0</v>
      </c>
      <c r="K35" s="1">
        <f t="shared" si="4"/>
        <v>0</v>
      </c>
      <c r="L35" s="1">
        <f t="shared" si="4"/>
        <v>0</v>
      </c>
      <c r="M35" s="1">
        <f t="shared" si="4"/>
        <v>0</v>
      </c>
      <c r="N35" s="1">
        <f t="shared" si="4"/>
        <v>40483</v>
      </c>
      <c r="O35" s="9">
        <f>SUM(N35/N35)</f>
        <v>1</v>
      </c>
    </row>
    <row r="36" spans="1:15" ht="15" customHeight="1" x14ac:dyDescent="0.25">
      <c r="A36" s="12" t="s">
        <v>38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5">
      <c r="A38" s="10" t="s">
        <v>39</v>
      </c>
    </row>
  </sheetData>
  <mergeCells count="6">
    <mergeCell ref="A36:O37"/>
    <mergeCell ref="A1:O1"/>
    <mergeCell ref="A2:O2"/>
    <mergeCell ref="A3:O3"/>
    <mergeCell ref="A21:N21"/>
    <mergeCell ref="A30:O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11ebde-4619-4362-a709-6cfe8bee7911" xsi:nil="true"/>
    <lcf76f155ced4ddcb4097134ff3c332f xmlns="afd493f2-17f6-45d7-977d-80bf8fce286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B46364511514EAD813E0438773B11" ma:contentTypeVersion="13" ma:contentTypeDescription="Create a new document." ma:contentTypeScope="" ma:versionID="9498a0a366681484203539e999c000bd">
  <xsd:schema xmlns:xsd="http://www.w3.org/2001/XMLSchema" xmlns:xs="http://www.w3.org/2001/XMLSchema" xmlns:p="http://schemas.microsoft.com/office/2006/metadata/properties" xmlns:ns2="afd493f2-17f6-45d7-977d-80bf8fce286c" xmlns:ns3="1c11ebde-4619-4362-a709-6cfe8bee7911" targetNamespace="http://schemas.microsoft.com/office/2006/metadata/properties" ma:root="true" ma:fieldsID="69407aee3dfbbb0e3780d023d84d1318" ns2:_="" ns3:_="">
    <xsd:import namespace="afd493f2-17f6-45d7-977d-80bf8fce286c"/>
    <xsd:import namespace="1c11ebde-4619-4362-a709-6cfe8bee791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493f2-17f6-45d7-977d-80bf8fce286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629c312-d827-4946-aca4-04c07991ad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1ebde-4619-4362-a709-6cfe8bee791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7d09ff-d320-476a-b7d3-96dda19f1254}" ma:internalName="TaxCatchAll" ma:showField="CatchAllData" ma:web="1c11ebde-4619-4362-a709-6cfe8bee79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00573-94DB-4907-B48E-1A7411BDA871}">
  <ds:schemaRefs>
    <ds:schemaRef ds:uri="http://schemas.microsoft.com/office/2006/metadata/properties"/>
    <ds:schemaRef ds:uri="http://schemas.microsoft.com/office/infopath/2007/PartnerControls"/>
    <ds:schemaRef ds:uri="1c11ebde-4619-4362-a709-6cfe8bee7911"/>
    <ds:schemaRef ds:uri="afd493f2-17f6-45d7-977d-80bf8fce286c"/>
  </ds:schemaRefs>
</ds:datastoreItem>
</file>

<file path=customXml/itemProps2.xml><?xml version="1.0" encoding="utf-8"?>
<ds:datastoreItem xmlns:ds="http://schemas.openxmlformats.org/officeDocument/2006/customXml" ds:itemID="{4CC5E320-EE4B-447C-846B-B185DB22E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A8739-1CBE-44B1-B4CC-6EE8A63A8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d493f2-17f6-45d7-977d-80bf8fce286c"/>
    <ds:schemaRef ds:uri="1c11ebde-4619-4362-a709-6cfe8bee7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Egan</dc:creator>
  <cp:lastModifiedBy>Chandra Egan</cp:lastModifiedBy>
  <dcterms:created xsi:type="dcterms:W3CDTF">2022-08-01T15:34:09Z</dcterms:created>
  <dcterms:modified xsi:type="dcterms:W3CDTF">2023-03-01T20:19:09Z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bd1b45-a1a6-458f-b8bd-3ad15acef052_Enabled">
    <vt:lpwstr>true</vt:lpwstr>
  </property>
  <property fmtid="{D5CDD505-2E9C-101B-9397-08002B2CF9AE}" pid="3" name="MSIP_Label_07bd1b45-a1a6-458f-b8bd-3ad15acef052_SetDate">
    <vt:lpwstr>2023-02-01T21:28:47Z</vt:lpwstr>
  </property>
  <property fmtid="{D5CDD505-2E9C-101B-9397-08002B2CF9AE}" pid="4" name="MSIP_Label_07bd1b45-a1a6-458f-b8bd-3ad15acef052_Method">
    <vt:lpwstr>Standard</vt:lpwstr>
  </property>
  <property fmtid="{D5CDD505-2E9C-101B-9397-08002B2CF9AE}" pid="5" name="MSIP_Label_07bd1b45-a1a6-458f-b8bd-3ad15acef052_Name">
    <vt:lpwstr>defa4170-0d19-0005-0004-bc88714345d2</vt:lpwstr>
  </property>
  <property fmtid="{D5CDD505-2E9C-101B-9397-08002B2CF9AE}" pid="6" name="MSIP_Label_07bd1b45-a1a6-458f-b8bd-3ad15acef052_SiteId">
    <vt:lpwstr>9723fc6b-c27f-4887-b538-e785e5d9bc63</vt:lpwstr>
  </property>
  <property fmtid="{D5CDD505-2E9C-101B-9397-08002B2CF9AE}" pid="7" name="MSIP_Label_07bd1b45-a1a6-458f-b8bd-3ad15acef052_ActionId">
    <vt:lpwstr>a82d139b-1771-4bda-b71c-22c85b170e61</vt:lpwstr>
  </property>
  <property fmtid="{D5CDD505-2E9C-101B-9397-08002B2CF9AE}" pid="8" name="MSIP_Label_07bd1b45-a1a6-458f-b8bd-3ad15acef052_ContentBits">
    <vt:lpwstr>0</vt:lpwstr>
  </property>
  <property fmtid="{D5CDD505-2E9C-101B-9397-08002B2CF9AE}" pid="9" name="ContentTypeId">
    <vt:lpwstr>0x01010077BB46364511514EAD813E0438773B11</vt:lpwstr>
  </property>
  <property fmtid="{D5CDD505-2E9C-101B-9397-08002B2CF9AE}" pid="10" name="Order">
    <vt:r8>365600</vt:r8>
  </property>
  <property fmtid="{D5CDD505-2E9C-101B-9397-08002B2CF9AE}" pid="11" name="MediaServiceImageTags">
    <vt:lpwstr/>
  </property>
</Properties>
</file>